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bylustotis\KATALOGŲ MEDIS\2. PROGRAMOS\3.1 SPORTO FONDAS\2. KVIETIMAI\I KVIETIMAS_2019\1_Kvietimo sąlygos\Kvietimo skelbimas\"/>
    </mc:Choice>
  </mc:AlternateContent>
  <bookViews>
    <workbookView xWindow="0" yWindow="0" windowWidth="28800" windowHeight="12300"/>
  </bookViews>
  <sheets>
    <sheet name="Projekto sąmata" sheetId="22" r:id="rId1"/>
  </sheets>
  <definedNames>
    <definedName name="_xlnm.Print_Area" localSheetId="0">'Projekto sąmata'!$B$1:$I$21</definedName>
  </definedNames>
  <calcPr calcId="162913"/>
</workbook>
</file>

<file path=xl/calcChain.xml><?xml version="1.0" encoding="utf-8"?>
<calcChain xmlns="http://schemas.openxmlformats.org/spreadsheetml/2006/main">
  <c r="D7" i="22" l="1"/>
  <c r="D14" i="22" l="1"/>
  <c r="D11" i="22" s="1"/>
  <c r="D5" i="22"/>
  <c r="D16" i="22" l="1"/>
  <c r="I15" i="22" l="1"/>
  <c r="J15" i="22" s="1"/>
  <c r="I11" i="22"/>
  <c r="J11" i="22" s="1"/>
  <c r="D19" i="22"/>
  <c r="I18" i="22"/>
  <c r="I19" i="22" l="1"/>
  <c r="G5" i="22" s="1"/>
  <c r="H5" i="22" s="1"/>
  <c r="E18" i="22"/>
  <c r="G14" i="22" l="1"/>
  <c r="H14" i="22" s="1"/>
  <c r="G15" i="22"/>
  <c r="H15" i="22" s="1"/>
  <c r="G16" i="22"/>
  <c r="H16" i="22" s="1"/>
  <c r="G10" i="22"/>
  <c r="H10" i="22" s="1"/>
  <c r="G11" i="22"/>
  <c r="H11" i="22" s="1"/>
  <c r="G12" i="22"/>
  <c r="H12" i="22" s="1"/>
  <c r="G6" i="22"/>
  <c r="H6" i="22" s="1"/>
  <c r="I17" i="22"/>
  <c r="G7" i="22"/>
  <c r="H7" i="22" s="1"/>
  <c r="G8" i="22"/>
  <c r="H8" i="22" s="1"/>
  <c r="G9" i="22"/>
  <c r="H9" i="22" s="1"/>
  <c r="G13" i="22"/>
  <c r="H13" i="22" s="1"/>
</calcChain>
</file>

<file path=xl/sharedStrings.xml><?xml version="1.0" encoding="utf-8"?>
<sst xmlns="http://schemas.openxmlformats.org/spreadsheetml/2006/main" count="45" uniqueCount="45">
  <si>
    <t>1.</t>
  </si>
  <si>
    <t>2.</t>
  </si>
  <si>
    <t>3.</t>
  </si>
  <si>
    <t>1.1.</t>
  </si>
  <si>
    <t>Projekto išlaidų kategorija</t>
  </si>
  <si>
    <t>Išlaidų suma, Eur *</t>
  </si>
  <si>
    <t>Proc.</t>
  </si>
  <si>
    <t>Sporto rėmimo fondo lėšų suma, Eur</t>
  </si>
  <si>
    <t>Nuosavos ar kitų šaltinių lėšos, Eur</t>
  </si>
  <si>
    <t>Apribojimai</t>
  </si>
  <si>
    <t>Statybos darbai</t>
  </si>
  <si>
    <t>Projekto viešinimo išlaidos</t>
  </si>
  <si>
    <t>Projekto administravimo paslaugų pirkimas</t>
  </si>
  <si>
    <t>Nuosavos ar kitų šaltinių lėšos</t>
  </si>
  <si>
    <t>Sporto rėmimo fondo lėšos</t>
  </si>
  <si>
    <t>PROJEKTO SĄMATA</t>
  </si>
  <si>
    <t>Pildykite baltus langelius, pilki langeliai (kur aktualu) užsipildo automatiškai.</t>
  </si>
  <si>
    <t>BENDRA PROJEKTO VERTĖ, EUR:</t>
  </si>
  <si>
    <t>Bendros projekto vertės išskaidymas
pagal finansavimo šaltinius:</t>
  </si>
  <si>
    <t>Kitos projekto tikslams pasiekti reikalingos veiklos išlaidos</t>
  </si>
  <si>
    <t>1.2.</t>
  </si>
  <si>
    <t>1.3.</t>
  </si>
  <si>
    <t>1.4.</t>
  </si>
  <si>
    <t>1.5.</t>
  </si>
  <si>
    <t>2.1.</t>
  </si>
  <si>
    <t>2.2.</t>
  </si>
  <si>
    <t>2.3.</t>
  </si>
  <si>
    <t>Projekto veiklų vykdymo išlaidos</t>
  </si>
  <si>
    <t xml:space="preserve">Pateikiama informacija, kaip apskaičiuotos išlaidos. </t>
  </si>
  <si>
    <t>Pateikiama informacija kam numatytos ir kaip apskaičiuotos išlaidos.</t>
  </si>
  <si>
    <t>Išlaidų pagrindimui pateikiami 5 tiekėjų pasiūlymai. Nurodomas pasiūlymų vidurkis.</t>
  </si>
  <si>
    <t>Jei planuojama įsigyti projekto administravimo paslaugas, išlaidų pagrindimui pateikiami 5 tiekėjų pasiūlymai. Nurodomas pasiūlymų vidurkis.</t>
  </si>
  <si>
    <t>Išlaidų pagrindimui pateikiama darbų sąmata arba 5 tiekėjų kainų pasiūlymai. Jei teikiami 5 tiekėjų pasiūlymai, tuomet nurodomas pasiūlymų vidurkis.</t>
  </si>
  <si>
    <t>Pateikiama informacija apie įmonėje/įstaigoje taikomus vidutinio darbo užmokesčio įkainius (taikomus atitinkamai pozicijai) padaugintus iš trukmės. Jei pasirenkamas kitoks apskaičiavimo būdas, pateikiamas pagrindimas.</t>
  </si>
  <si>
    <r>
      <t xml:space="preserve">Išlaidų pagrindimas (detalizavimas) ir (arba) pastabos**
</t>
    </r>
    <r>
      <rPr>
        <i/>
        <sz val="12"/>
        <rFont val="Times New Roman"/>
        <family val="1"/>
      </rPr>
      <t>(Nurodykite (įvardinant išlaidų rūšį ir sumą), kokios išlaidos sudaro suplanuotą išlaidų sumą)</t>
    </r>
  </si>
  <si>
    <r>
      <t xml:space="preserve">Paslaugos ir (ar) darbo užmokestis, skirtas techninio projekto parengimui, techninio projekto ekspertizei, techninei priežiūrai, projekto vykdymo techninei priežiūrai, kt. inžinerinės paslaugos ir (ar) veiklos 
</t>
    </r>
    <r>
      <rPr>
        <i/>
        <sz val="12"/>
        <color theme="1"/>
        <rFont val="Times New Roman"/>
        <family val="1"/>
      </rPr>
      <t>(8 arba 10 proc. nuo išlaidų, skirtų statybos darbams (1.))</t>
    </r>
  </si>
  <si>
    <r>
      <t xml:space="preserve">Įranga, būtina modernizuojamos sporto bazės funkcionavimui 
</t>
    </r>
    <r>
      <rPr>
        <i/>
        <sz val="12"/>
        <color theme="1"/>
        <rFont val="Times New Roman"/>
        <family val="1"/>
      </rPr>
      <t>(pvz., krepšinio stovai su lankais krepšinio salės remonto darbams, futbolo vartai futbolo aikštės atnaujinimo darbams, tribūnos aikštynui ir pan.)</t>
    </r>
  </si>
  <si>
    <r>
      <t>Projekto administravimo išlaidos</t>
    </r>
    <r>
      <rPr>
        <sz val="12"/>
        <color theme="1"/>
        <rFont val="Times New Roman"/>
        <family val="1"/>
      </rPr>
      <t xml:space="preserve"> (2.1. + 2.2. + 2.3.)
</t>
    </r>
    <r>
      <rPr>
        <i/>
        <sz val="12"/>
        <color theme="1"/>
        <rFont val="Times New Roman"/>
        <family val="1"/>
      </rPr>
      <t>(ne daugiau 15 proc. projekto įgyvendinimui skirtų lėšų)</t>
    </r>
  </si>
  <si>
    <r>
      <rPr>
        <sz val="12"/>
        <color theme="1"/>
        <rFont val="Times New Roman"/>
        <family val="1"/>
      </rPr>
      <t>Darbo užmokesčio išlaidos</t>
    </r>
    <r>
      <rPr>
        <b/>
        <sz val="12"/>
        <color theme="1"/>
        <rFont val="Times New Roman"/>
        <family val="1"/>
      </rPr>
      <t xml:space="preserve"> 
</t>
    </r>
    <r>
      <rPr>
        <i/>
        <sz val="12"/>
        <color theme="1"/>
        <rFont val="Times New Roman"/>
        <family val="1"/>
      </rPr>
      <t>(projekto vadovo, finansininko, kitų projektą administruojančių darbuotojų darbo užmokestis ir su juo susiję mokesčiai)</t>
    </r>
  </si>
  <si>
    <r>
      <t xml:space="preserve">Netiesioginės projekto administravimo išlaidos 
</t>
    </r>
    <r>
      <rPr>
        <i/>
        <sz val="12"/>
        <color theme="1"/>
        <rFont val="Times New Roman"/>
        <family val="1"/>
      </rPr>
      <t>(biuro nuomos, komunalinių paslaugų, ryšių paslaugų, kanceliarinių prekių ir kitos projekto tikslams pasiekti reikalingos netiesioginės administravimo išlaidos)</t>
    </r>
  </si>
  <si>
    <r>
      <t xml:space="preserve">Nenumatytos išlaidos 
</t>
    </r>
    <r>
      <rPr>
        <i/>
        <sz val="12"/>
        <color theme="1"/>
        <rFont val="Times New Roman"/>
        <family val="1"/>
      </rPr>
      <t xml:space="preserve">(ne daugiau 5 proc. projekto įgyvendinimui skirtų lėšų)   </t>
    </r>
  </si>
  <si>
    <t>* Nurodykite bendras projekto įgyvendinimui reikalingas lėšas (sporto rėmimo fondo lėšos + projekto nuosavos ar kitų šaltinių lėšos).
** Suplanuotos išlaidos (išskyrus supaprastintai apmokamas išlaidas) turėtų būti apskaičiuotos neviršijant atitinkamai:
- įmonės/įstaigos galiojančiose prekių tiekimo ir (arba) paslaugų teikimo sutartyse nustatytų įkainių;
- įmonėje/įstaigoje taikomo vidutinio darbo užmokesčio įkainio atitinkamai pozicijai;
- vidutinių rinkos kainų (būtina kartu su paraiška pateikti ne mažiau kaip 5 tiekėjų pasiūlymus);
- Europos socialinio fondo agentūros skelbiamoje prekių ir paslaugų vidutinių rinkos kainų tyrimo ataskaitoje nurodytų vidutinių įkainių;
- 120 procentų statinio statybos skaičiuojamosios kainos, apskaičiuotos pagal statybos techninio reglamento STR 1.04.04:2017 „Statinio projektavimas, projekto ekspertizė“  6 priedą (būtina kartu su paraiška pateikti darbų sąmatą).</t>
  </si>
  <si>
    <t>E stulpelyje pasirinkus procentą, išlaidų suma D stulpelyje apskaičiuojama automatiškai.
Procentas pasirenkamas jei inžinerinės veiklos yra būtinos projekto įgyvendinimui pagal Lietuvos Respublikos statybą, rekonstrukciją ar remontą reglamentuojančius teisės aktus. Jei darbų vertė yra iki 145.000 eurų, pasirenkama 10 proc., jei darbų vertė yra 145.000 eurų ir daugiau – pasirenkama 8 proc.
Jei inžinerinės veiklos nėra būtinos, pasirenkamas 0 proc.</t>
  </si>
  <si>
    <t>Jei užpildoma 2.1 eilutė, išlaidų suma D stulpelyje apskaičiuojama automatiškai.</t>
  </si>
  <si>
    <t>Užpildžius 2.1. ir (arba) 2.2 eilutes, išlaidų suma D stulpelyje apskaičiuojama automatiškai.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</si>
</sst>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86"/>
      <scheme val="minor"/>
    </font>
    <font>
      <sz val="12"/>
      <color theme="1"/>
      <name val="Times New Roman"/>
      <family val="1"/>
    </font>
    <font>
      <sz val="11"/>
      <color theme="1"/>
      <name val="Calibri"/>
      <family val="2"/>
      <charset val="186"/>
      <scheme val="minor"/>
    </font>
    <font>
      <sz val="10"/>
      <color theme="1"/>
      <name val="Times New Roman"/>
      <family val="1"/>
    </font>
    <font>
      <sz val="10"/>
      <color rgb="FFFF0000"/>
      <name val="Times New Roman"/>
      <family val="1"/>
    </font>
    <font>
      <sz val="10"/>
      <name val="Times New Roman"/>
      <family val="1"/>
    </font>
    <font>
      <sz val="8"/>
      <color theme="1"/>
      <name val="Times New Roman"/>
      <family val="1"/>
    </font>
    <font>
      <sz val="11"/>
      <color theme="1"/>
      <name val="Calibri"/>
      <family val="2"/>
      <scheme val="minor"/>
    </font>
    <font>
      <b/>
      <sz val="12"/>
      <color theme="1"/>
      <name val="Times New Roman"/>
      <family val="1"/>
    </font>
    <font>
      <b/>
      <sz val="14"/>
      <color theme="1"/>
      <name val="Times New Roman"/>
      <family val="1"/>
    </font>
    <font>
      <b/>
      <u/>
      <sz val="12"/>
      <color theme="1"/>
      <name val="Times New Roman"/>
      <family val="1"/>
    </font>
    <font>
      <b/>
      <sz val="12"/>
      <color rgb="FFFF0000"/>
      <name val="Times New Roman"/>
      <family val="1"/>
    </font>
    <font>
      <sz val="12"/>
      <color rgb="FFFF0000"/>
      <name val="Times New Roman"/>
      <family val="1"/>
    </font>
    <font>
      <b/>
      <sz val="12"/>
      <name val="Times New Roman"/>
      <family val="1"/>
    </font>
    <font>
      <i/>
      <sz val="12"/>
      <name val="Times New Roman"/>
      <family val="1"/>
    </font>
    <font>
      <i/>
      <sz val="12"/>
      <color theme="8"/>
      <name val="Times New Roman"/>
      <family val="1"/>
    </font>
    <font>
      <sz val="12"/>
      <name val="Times New Roman"/>
      <family val="1"/>
    </font>
    <font>
      <i/>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3">
    <xf numFmtId="0" fontId="0" fillId="0" borderId="0"/>
    <xf numFmtId="9" fontId="2" fillId="0" borderId="0" applyFont="0" applyFill="0" applyBorder="0" applyAlignment="0" applyProtection="0"/>
    <xf numFmtId="0" fontId="7" fillId="0" borderId="0"/>
  </cellStyleXfs>
  <cellXfs count="65">
    <xf numFmtId="0" fontId="0" fillId="0" borderId="0" xfId="0"/>
    <xf numFmtId="0" fontId="3" fillId="0" borderId="0" xfId="0" applyFont="1"/>
    <xf numFmtId="0" fontId="3" fillId="0" borderId="0" xfId="0" applyFont="1" applyAlignment="1">
      <alignment horizontal="center" vertical="center"/>
    </xf>
    <xf numFmtId="0" fontId="4" fillId="0" borderId="0" xfId="0" applyFont="1"/>
    <xf numFmtId="0" fontId="5" fillId="0" borderId="0" xfId="0" applyFont="1" applyBorder="1" applyAlignment="1"/>
    <xf numFmtId="0" fontId="1" fillId="2" borderId="3" xfId="0" applyFont="1" applyFill="1" applyBorder="1" applyAlignment="1">
      <alignment horizontal="center" vertical="center"/>
    </xf>
    <xf numFmtId="0" fontId="1" fillId="2" borderId="3" xfId="0" applyFont="1" applyFill="1" applyBorder="1" applyAlignment="1">
      <alignment horizontal="left" vertical="center" wrapText="1"/>
    </xf>
    <xf numFmtId="4" fontId="1" fillId="2" borderId="3" xfId="0" applyNumberFormat="1"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xf>
    <xf numFmtId="0" fontId="3" fillId="0" borderId="5" xfId="0" applyFont="1" applyBorder="1"/>
    <xf numFmtId="0" fontId="8" fillId="0" borderId="0" xfId="0" applyFont="1" applyAlignment="1"/>
    <xf numFmtId="0" fontId="10" fillId="0" borderId="0" xfId="0" applyFont="1" applyAlignment="1">
      <alignment horizontal="left" vertical="center"/>
    </xf>
    <xf numFmtId="0" fontId="1" fillId="0" borderId="0" xfId="0" applyFont="1"/>
    <xf numFmtId="0" fontId="1" fillId="0" borderId="0" xfId="0" applyFont="1" applyAlignment="1">
      <alignment horizontal="center" vertical="center"/>
    </xf>
    <xf numFmtId="0" fontId="11" fillId="0" borderId="0" xfId="0" applyFont="1" applyAlignment="1">
      <alignment horizontal="center"/>
    </xf>
    <xf numFmtId="0" fontId="12" fillId="0" borderId="0" xfId="0" applyFont="1"/>
    <xf numFmtId="0" fontId="8"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8" fillId="5" borderId="3" xfId="0" applyFont="1" applyFill="1" applyBorder="1" applyAlignment="1">
      <alignment horizontal="center" vertical="center"/>
    </xf>
    <xf numFmtId="0" fontId="8" fillId="5" borderId="3" xfId="0" applyFont="1" applyFill="1" applyBorder="1" applyAlignment="1">
      <alignment horizontal="left" vertical="center" wrapText="1"/>
    </xf>
    <xf numFmtId="4" fontId="8" fillId="5" borderId="3" xfId="0" applyNumberFormat="1" applyFont="1" applyFill="1" applyBorder="1" applyAlignment="1" applyProtection="1">
      <alignment horizontal="center" vertical="center" wrapText="1"/>
      <protection hidden="1"/>
    </xf>
    <xf numFmtId="2" fontId="1" fillId="5" borderId="3" xfId="0" applyNumberFormat="1" applyFont="1" applyFill="1" applyBorder="1" applyAlignment="1">
      <alignment horizontal="center" vertical="center" wrapText="1"/>
    </xf>
    <xf numFmtId="2" fontId="15" fillId="5" borderId="3" xfId="0" applyNumberFormat="1" applyFont="1" applyFill="1" applyBorder="1" applyAlignment="1">
      <alignment vertical="center" wrapText="1"/>
    </xf>
    <xf numFmtId="2" fontId="16" fillId="4" borderId="2" xfId="0" applyNumberFormat="1" applyFont="1" applyFill="1" applyBorder="1" applyAlignment="1">
      <alignment horizontal="center" vertical="top"/>
    </xf>
    <xf numFmtId="2" fontId="16" fillId="4" borderId="1" xfId="0" applyNumberFormat="1" applyFont="1" applyFill="1" applyBorder="1" applyAlignment="1">
      <alignment horizontal="center" vertical="top"/>
    </xf>
    <xf numFmtId="2" fontId="12" fillId="5" borderId="6" xfId="0" applyNumberFormat="1" applyFont="1" applyFill="1" applyBorder="1" applyAlignment="1">
      <alignment horizontal="center" vertical="top"/>
    </xf>
    <xf numFmtId="2" fontId="15" fillId="2" borderId="3" xfId="0" applyNumberFormat="1" applyFont="1" applyFill="1" applyBorder="1" applyAlignment="1" applyProtection="1">
      <alignment vertical="center" wrapText="1"/>
      <protection locked="0"/>
    </xf>
    <xf numFmtId="2" fontId="12" fillId="5" borderId="7" xfId="0" applyNumberFormat="1" applyFont="1" applyFill="1" applyBorder="1" applyAlignment="1">
      <alignment horizontal="center" vertical="top"/>
    </xf>
    <xf numFmtId="9" fontId="8" fillId="2" borderId="3" xfId="1" applyFont="1" applyFill="1" applyBorder="1" applyAlignment="1" applyProtection="1">
      <alignment horizontal="center" vertical="center" wrapText="1"/>
      <protection locked="0"/>
    </xf>
    <xf numFmtId="0" fontId="1" fillId="0" borderId="3" xfId="0" applyFont="1" applyFill="1" applyBorder="1" applyAlignment="1">
      <alignment horizontal="left" vertical="center" wrapText="1"/>
    </xf>
    <xf numFmtId="4" fontId="8" fillId="0" borderId="3" xfId="0" applyNumberFormat="1" applyFont="1" applyFill="1" applyBorder="1" applyAlignment="1" applyProtection="1">
      <alignment horizontal="center" vertical="center" wrapText="1"/>
      <protection locked="0"/>
    </xf>
    <xf numFmtId="2" fontId="12" fillId="5" borderId="8" xfId="0" applyNumberFormat="1" applyFont="1" applyFill="1" applyBorder="1" applyAlignment="1">
      <alignment horizontal="center" vertical="top"/>
    </xf>
    <xf numFmtId="4" fontId="8" fillId="5" borderId="3" xfId="0" applyNumberFormat="1" applyFont="1" applyFill="1" applyBorder="1" applyAlignment="1">
      <alignment horizontal="center" vertical="center" wrapText="1"/>
    </xf>
    <xf numFmtId="0" fontId="1" fillId="5" borderId="3" xfId="0" applyFont="1" applyFill="1" applyBorder="1" applyAlignment="1">
      <alignment horizontal="center" vertical="center"/>
    </xf>
    <xf numFmtId="10" fontId="11" fillId="5"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4" fontId="1" fillId="0" borderId="3" xfId="0" applyNumberFormat="1" applyFont="1" applyFill="1" applyBorder="1" applyAlignment="1" applyProtection="1">
      <alignment horizontal="center" vertical="center" wrapText="1"/>
      <protection locked="0"/>
    </xf>
    <xf numFmtId="2" fontId="8" fillId="0" borderId="3" xfId="0" applyNumberFormat="1" applyFont="1" applyFill="1" applyBorder="1" applyAlignment="1" applyProtection="1">
      <alignment vertical="center" wrapText="1"/>
      <protection locked="0"/>
    </xf>
    <xf numFmtId="2" fontId="16" fillId="5" borderId="3" xfId="0" applyNumberFormat="1" applyFont="1" applyFill="1" applyBorder="1" applyAlignment="1">
      <alignment horizontal="center" vertical="center" wrapText="1"/>
    </xf>
    <xf numFmtId="2" fontId="13" fillId="5" borderId="3" xfId="0" applyNumberFormat="1" applyFont="1" applyFill="1" applyBorder="1" applyAlignment="1">
      <alignment vertical="center" wrapText="1"/>
    </xf>
    <xf numFmtId="2" fontId="12" fillId="5" borderId="0" xfId="0" applyNumberFormat="1" applyFont="1" applyFill="1" applyBorder="1" applyAlignment="1">
      <alignment horizontal="center" vertical="top"/>
    </xf>
    <xf numFmtId="0" fontId="1" fillId="5" borderId="0" xfId="0" applyFont="1" applyFill="1"/>
    <xf numFmtId="2" fontId="16" fillId="5" borderId="0" xfId="0" applyNumberFormat="1" applyFont="1" applyFill="1" applyBorder="1"/>
    <xf numFmtId="9" fontId="1" fillId="5" borderId="3" xfId="1" applyFont="1" applyFill="1" applyBorder="1" applyAlignment="1">
      <alignment horizontal="center" vertical="center" wrapText="1"/>
    </xf>
    <xf numFmtId="4" fontId="1" fillId="5" borderId="3" xfId="0" applyNumberFormat="1" applyFont="1" applyFill="1" applyBorder="1" applyAlignment="1">
      <alignment horizontal="center" vertical="center" wrapText="1"/>
    </xf>
    <xf numFmtId="0" fontId="1" fillId="5" borderId="0" xfId="0" applyFont="1" applyFill="1" applyBorder="1"/>
    <xf numFmtId="10" fontId="1" fillId="5" borderId="3" xfId="1"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4" xfId="0" applyFont="1" applyBorder="1"/>
    <xf numFmtId="2" fontId="15" fillId="0" borderId="3" xfId="0" applyNumberFormat="1" applyFont="1" applyFill="1" applyBorder="1" applyAlignment="1" applyProtection="1">
      <alignment vertical="center" wrapText="1"/>
      <protection locked="0"/>
    </xf>
    <xf numFmtId="0" fontId="1" fillId="0" borderId="0" xfId="0" applyFont="1" applyAlignment="1">
      <alignment horizontal="left" wrapText="1"/>
    </xf>
    <xf numFmtId="0" fontId="1" fillId="0" borderId="0" xfId="0" applyFont="1" applyAlignment="1">
      <alignment horizontal="left"/>
    </xf>
    <xf numFmtId="0" fontId="9" fillId="0" borderId="0" xfId="0" applyFont="1" applyAlignment="1">
      <alignment horizontal="center"/>
    </xf>
    <xf numFmtId="0" fontId="1" fillId="5" borderId="3" xfId="0" applyFont="1" applyFill="1" applyBorder="1" applyAlignment="1">
      <alignment horizontal="center" vertical="center" wrapText="1"/>
    </xf>
    <xf numFmtId="0" fontId="8" fillId="3" borderId="3" xfId="0" applyFont="1" applyFill="1" applyBorder="1" applyAlignment="1">
      <alignment horizontal="center" vertical="center"/>
    </xf>
    <xf numFmtId="0" fontId="6" fillId="0" borderId="0" xfId="0" applyFont="1" applyBorder="1" applyAlignment="1">
      <alignment horizontal="left"/>
    </xf>
    <xf numFmtId="0" fontId="6" fillId="0" borderId="0" xfId="0" applyFont="1" applyAlignment="1">
      <alignment horizontal="left"/>
    </xf>
    <xf numFmtId="0" fontId="8" fillId="5" borderId="3" xfId="0" applyFont="1" applyFill="1" applyBorder="1" applyAlignment="1">
      <alignment horizontal="center" vertical="center" wrapText="1"/>
    </xf>
    <xf numFmtId="0" fontId="16" fillId="5" borderId="0" xfId="0" applyFont="1" applyFill="1" applyBorder="1" applyAlignment="1">
      <alignment horizontal="left" vertical="top" wrapText="1"/>
    </xf>
    <xf numFmtId="0" fontId="1" fillId="5" borderId="3" xfId="0" applyFont="1" applyFill="1" applyBorder="1" applyAlignment="1">
      <alignment horizontal="left" vertical="center" wrapText="1"/>
    </xf>
    <xf numFmtId="9" fontId="8" fillId="5" borderId="3" xfId="1" applyFont="1" applyFill="1" applyBorder="1" applyAlignment="1">
      <alignment horizontal="center" vertical="center" wrapText="1"/>
    </xf>
    <xf numFmtId="4" fontId="1" fillId="5" borderId="3" xfId="0" applyNumberFormat="1" applyFont="1" applyFill="1" applyBorder="1" applyAlignment="1" applyProtection="1">
      <alignment horizontal="center" vertical="center" wrapText="1"/>
      <protection hidden="1"/>
    </xf>
  </cellXfs>
  <cellStyles count="3">
    <cellStyle name="Normal" xfId="0" builtinId="0"/>
    <cellStyle name="Normal 2" xfId="2"/>
    <cellStyle name="Percent" xfId="1" builtinId="5"/>
  </cellStyles>
  <dxfs count="3">
    <dxf>
      <font>
        <b/>
        <i val="0"/>
        <u val="none"/>
        <color rgb="FFFF0000"/>
      </font>
      <fill>
        <patternFill>
          <bgColor rgb="FFFFFF00"/>
        </patternFill>
      </fill>
    </dxf>
    <dxf>
      <font>
        <b/>
        <i val="0"/>
        <u val="none"/>
        <color rgb="FFFF0000"/>
      </font>
      <fill>
        <patternFill>
          <bgColor rgb="FFFFFF00"/>
        </patternFill>
      </fill>
    </dxf>
    <dxf>
      <font>
        <b/>
        <i val="0"/>
        <u val="none"/>
        <color rgb="FFFF0000"/>
      </font>
      <fill>
        <patternFill>
          <bgColor rgb="FFFFFF00"/>
        </patternFill>
      </fill>
    </dxf>
  </dxfs>
  <tableStyles count="0" defaultTableStyle="TableStyleMedium2" defaultPivotStyle="PivotStyleLight16"/>
  <colors>
    <mruColors>
      <color rgb="FFFFFF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
  <sheetViews>
    <sheetView tabSelected="1" topLeftCell="A13" workbookViewId="0">
      <selection activeCell="D6" sqref="D6"/>
    </sheetView>
  </sheetViews>
  <sheetFormatPr defaultRowHeight="12.75" outlineLevelCol="1" x14ac:dyDescent="0.2"/>
  <cols>
    <col min="1" max="1" width="9.140625" style="1"/>
    <col min="2" max="2" width="4.5703125" style="1" customWidth="1"/>
    <col min="3" max="3" width="49.7109375" style="1" customWidth="1"/>
    <col min="4" max="4" width="21" style="1" customWidth="1"/>
    <col min="5" max="5" width="8.5703125" style="2" customWidth="1"/>
    <col min="6" max="6" width="72.7109375" style="1" customWidth="1"/>
    <col min="7" max="7" width="16.85546875" style="1" hidden="1" customWidth="1" outlineLevel="1"/>
    <col min="8" max="8" width="13.42578125" style="1" hidden="1" customWidth="1" outlineLevel="1"/>
    <col min="9" max="9" width="12.140625" style="3" customWidth="1" collapsed="1"/>
    <col min="10" max="16384" width="9.140625" style="1"/>
  </cols>
  <sheetData>
    <row r="2" spans="2:22" ht="15" customHeight="1" x14ac:dyDescent="0.3">
      <c r="B2" s="55" t="s">
        <v>15</v>
      </c>
      <c r="C2" s="55"/>
      <c r="D2" s="55"/>
      <c r="E2" s="55"/>
      <c r="F2" s="55"/>
      <c r="G2" s="10"/>
      <c r="H2" s="10"/>
      <c r="I2" s="10"/>
    </row>
    <row r="3" spans="2:22" ht="15.75" x14ac:dyDescent="0.25">
      <c r="B3" s="11"/>
      <c r="C3" s="12"/>
      <c r="D3" s="12"/>
      <c r="E3" s="13"/>
      <c r="F3" s="14"/>
      <c r="G3" s="12"/>
      <c r="H3" s="12"/>
      <c r="I3" s="15"/>
    </row>
    <row r="4" spans="2:22" ht="51.75" customHeight="1" x14ac:dyDescent="0.2">
      <c r="B4" s="57" t="s">
        <v>4</v>
      </c>
      <c r="C4" s="57"/>
      <c r="D4" s="16" t="s">
        <v>5</v>
      </c>
      <c r="E4" s="16" t="s">
        <v>6</v>
      </c>
      <c r="F4" s="17" t="s">
        <v>34</v>
      </c>
      <c r="G4" s="18" t="s">
        <v>7</v>
      </c>
      <c r="H4" s="19" t="s">
        <v>8</v>
      </c>
      <c r="I4" s="20" t="s">
        <v>9</v>
      </c>
      <c r="J4" s="9"/>
    </row>
    <row r="5" spans="2:22" ht="42" customHeight="1" x14ac:dyDescent="0.2">
      <c r="B5" s="21" t="s">
        <v>0</v>
      </c>
      <c r="C5" s="22" t="s">
        <v>27</v>
      </c>
      <c r="D5" s="23">
        <f>SUM(D6:D10)</f>
        <v>0</v>
      </c>
      <c r="E5" s="24"/>
      <c r="F5" s="25" t="s">
        <v>16</v>
      </c>
      <c r="G5" s="26" t="e">
        <f t="shared" ref="G5:G14" si="0">+D5*$I$19</f>
        <v>#DIV/0!</v>
      </c>
      <c r="H5" s="27" t="e">
        <f>+D5-G5</f>
        <v>#DIV/0!</v>
      </c>
      <c r="I5" s="28"/>
    </row>
    <row r="6" spans="2:22" ht="48" customHeight="1" x14ac:dyDescent="0.2">
      <c r="B6" s="5" t="s">
        <v>3</v>
      </c>
      <c r="C6" s="6" t="s">
        <v>10</v>
      </c>
      <c r="D6" s="7"/>
      <c r="E6" s="24"/>
      <c r="F6" s="29" t="s">
        <v>32</v>
      </c>
      <c r="G6" s="26" t="e">
        <f t="shared" si="0"/>
        <v>#DIV/0!</v>
      </c>
      <c r="H6" s="27" t="e">
        <f>+D6-G6</f>
        <v>#DIV/0!</v>
      </c>
      <c r="I6" s="30"/>
    </row>
    <row r="7" spans="2:22" ht="133.5" customHeight="1" x14ac:dyDescent="0.2">
      <c r="B7" s="36" t="s">
        <v>20</v>
      </c>
      <c r="C7" s="62" t="s">
        <v>35</v>
      </c>
      <c r="D7" s="64">
        <f>+D6*E7</f>
        <v>0</v>
      </c>
      <c r="E7" s="31"/>
      <c r="F7" s="25" t="s">
        <v>42</v>
      </c>
      <c r="G7" s="26" t="e">
        <f t="shared" si="0"/>
        <v>#DIV/0!</v>
      </c>
      <c r="H7" s="27" t="e">
        <f t="shared" ref="H7:H14" si="1">+D7-G7</f>
        <v>#DIV/0!</v>
      </c>
      <c r="I7" s="30"/>
    </row>
    <row r="8" spans="2:22" ht="82.5" customHeight="1" x14ac:dyDescent="0.2">
      <c r="B8" s="8" t="s">
        <v>21</v>
      </c>
      <c r="C8" s="32" t="s">
        <v>36</v>
      </c>
      <c r="D8" s="39"/>
      <c r="E8" s="24"/>
      <c r="F8" s="29" t="s">
        <v>30</v>
      </c>
      <c r="G8" s="26" t="e">
        <f t="shared" si="0"/>
        <v>#DIV/0!</v>
      </c>
      <c r="H8" s="27" t="e">
        <f t="shared" si="1"/>
        <v>#DIV/0!</v>
      </c>
      <c r="I8" s="30"/>
    </row>
    <row r="9" spans="2:22" ht="61.5" customHeight="1" x14ac:dyDescent="0.2">
      <c r="B9" s="8" t="s">
        <v>22</v>
      </c>
      <c r="C9" s="32" t="s">
        <v>11</v>
      </c>
      <c r="D9" s="39"/>
      <c r="E9" s="24"/>
      <c r="F9" s="29" t="s">
        <v>28</v>
      </c>
      <c r="G9" s="26" t="e">
        <f t="shared" si="0"/>
        <v>#DIV/0!</v>
      </c>
      <c r="H9" s="27" t="e">
        <f t="shared" si="1"/>
        <v>#DIV/0!</v>
      </c>
      <c r="I9" s="30"/>
    </row>
    <row r="10" spans="2:22" ht="34.5" customHeight="1" x14ac:dyDescent="0.2">
      <c r="B10" s="8" t="s">
        <v>23</v>
      </c>
      <c r="C10" s="32" t="s">
        <v>19</v>
      </c>
      <c r="D10" s="39"/>
      <c r="E10" s="24"/>
      <c r="F10" s="29" t="s">
        <v>29</v>
      </c>
      <c r="G10" s="26" t="e">
        <f t="shared" si="0"/>
        <v>#DIV/0!</v>
      </c>
      <c r="H10" s="27" t="e">
        <f t="shared" si="1"/>
        <v>#DIV/0!</v>
      </c>
      <c r="I10" s="34"/>
    </row>
    <row r="11" spans="2:22" ht="63.75" customHeight="1" x14ac:dyDescent="0.2">
      <c r="B11" s="21" t="s">
        <v>1</v>
      </c>
      <c r="C11" s="22" t="s">
        <v>37</v>
      </c>
      <c r="D11" s="35">
        <f>+D12+D13+D14</f>
        <v>0</v>
      </c>
      <c r="E11" s="36"/>
      <c r="F11" s="25" t="s">
        <v>44</v>
      </c>
      <c r="G11" s="26" t="e">
        <f t="shared" si="0"/>
        <v>#DIV/0!</v>
      </c>
      <c r="H11" s="27" t="e">
        <f t="shared" si="1"/>
        <v>#DIV/0!</v>
      </c>
      <c r="I11" s="37" t="e">
        <f>+D11/(D16)</f>
        <v>#DIV/0!</v>
      </c>
      <c r="J11" s="59" t="e">
        <f>+IF((I11&lt;=15%),"","Ne daugiau kaip 15 proce. nuo sporto projekto sąmatos")</f>
        <v>#DIV/0!</v>
      </c>
      <c r="K11" s="59"/>
      <c r="L11" s="59"/>
      <c r="M11" s="59"/>
      <c r="N11" s="59"/>
      <c r="O11" s="59"/>
      <c r="P11" s="59"/>
      <c r="Q11" s="59"/>
      <c r="R11" s="59"/>
      <c r="S11" s="59"/>
      <c r="T11" s="59"/>
      <c r="U11" s="59"/>
      <c r="V11" s="59"/>
    </row>
    <row r="12" spans="2:22" ht="63.75" customHeight="1" x14ac:dyDescent="0.2">
      <c r="B12" s="8" t="s">
        <v>24</v>
      </c>
      <c r="C12" s="38" t="s">
        <v>38</v>
      </c>
      <c r="D12" s="39"/>
      <c r="E12" s="24"/>
      <c r="F12" s="52" t="s">
        <v>33</v>
      </c>
      <c r="G12" s="26" t="e">
        <f t="shared" si="0"/>
        <v>#DIV/0!</v>
      </c>
      <c r="H12" s="27" t="e">
        <f t="shared" si="1"/>
        <v>#DIV/0!</v>
      </c>
      <c r="I12" s="28"/>
    </row>
    <row r="13" spans="2:22" ht="50.25" customHeight="1" x14ac:dyDescent="0.2">
      <c r="B13" s="8" t="s">
        <v>25</v>
      </c>
      <c r="C13" s="32" t="s">
        <v>12</v>
      </c>
      <c r="D13" s="39"/>
      <c r="E13" s="24"/>
      <c r="F13" s="29" t="s">
        <v>31</v>
      </c>
      <c r="G13" s="26" t="e">
        <f t="shared" si="0"/>
        <v>#DIV/0!</v>
      </c>
      <c r="H13" s="27" t="e">
        <f t="shared" si="1"/>
        <v>#DIV/0!</v>
      </c>
      <c r="I13" s="30"/>
    </row>
    <row r="14" spans="2:22" ht="79.5" customHeight="1" x14ac:dyDescent="0.2">
      <c r="B14" s="36" t="s">
        <v>26</v>
      </c>
      <c r="C14" s="62" t="s">
        <v>39</v>
      </c>
      <c r="D14" s="47">
        <f>+D12*E14</f>
        <v>0</v>
      </c>
      <c r="E14" s="63">
        <v>0.15</v>
      </c>
      <c r="F14" s="25" t="s">
        <v>43</v>
      </c>
      <c r="G14" s="26" t="e">
        <f t="shared" si="0"/>
        <v>#DIV/0!</v>
      </c>
      <c r="H14" s="27" t="e">
        <f t="shared" si="1"/>
        <v>#DIV/0!</v>
      </c>
      <c r="I14" s="34"/>
    </row>
    <row r="15" spans="2:22" ht="52.5" customHeight="1" x14ac:dyDescent="0.2">
      <c r="B15" s="21" t="s">
        <v>2</v>
      </c>
      <c r="C15" s="22" t="s">
        <v>40</v>
      </c>
      <c r="D15" s="33"/>
      <c r="E15" s="36"/>
      <c r="F15" s="40"/>
      <c r="G15" s="26" t="e">
        <f t="shared" ref="G15" si="2">+D15*$I$19</f>
        <v>#DIV/0!</v>
      </c>
      <c r="H15" s="27" t="e">
        <f>+D15-G15</f>
        <v>#DIV/0!</v>
      </c>
      <c r="I15" s="37" t="e">
        <f>+D15/D16</f>
        <v>#DIV/0!</v>
      </c>
      <c r="J15" s="58" t="e">
        <f>+IF((I15&lt;=5%),"","Ne daugiau kaip 5 proc. nuo sporto projekto sąmatos")</f>
        <v>#DIV/0!</v>
      </c>
      <c r="K15" s="59"/>
      <c r="L15" s="59"/>
      <c r="M15" s="59"/>
      <c r="N15" s="59"/>
      <c r="O15" s="59"/>
      <c r="P15" s="59"/>
      <c r="Q15" s="59"/>
      <c r="R15" s="59"/>
      <c r="S15" s="59"/>
      <c r="T15" s="59"/>
      <c r="U15" s="59"/>
      <c r="V15" s="59"/>
    </row>
    <row r="16" spans="2:22" ht="15.75" x14ac:dyDescent="0.2">
      <c r="B16" s="60" t="s">
        <v>17</v>
      </c>
      <c r="C16" s="60"/>
      <c r="D16" s="35">
        <f>SUM(D5,D11,D15)</f>
        <v>0</v>
      </c>
      <c r="E16" s="41"/>
      <c r="F16" s="42"/>
      <c r="G16" s="26" t="e">
        <f>+D16*$I$19</f>
        <v>#DIV/0!</v>
      </c>
      <c r="H16" s="27" t="e">
        <f>+D16-G16</f>
        <v>#DIV/0!</v>
      </c>
      <c r="I16" s="43"/>
      <c r="J16" s="9"/>
    </row>
    <row r="17" spans="2:22" ht="33" customHeight="1" x14ac:dyDescent="0.25">
      <c r="B17" s="60" t="s">
        <v>18</v>
      </c>
      <c r="C17" s="60"/>
      <c r="D17" s="60"/>
      <c r="E17" s="44"/>
      <c r="F17" s="44"/>
      <c r="G17" s="45"/>
      <c r="H17" s="45"/>
      <c r="I17" s="46" t="e">
        <f>+I18+I19</f>
        <v>#DIV/0!</v>
      </c>
    </row>
    <row r="18" spans="2:22" ht="33" customHeight="1" x14ac:dyDescent="0.2">
      <c r="B18" s="56" t="s">
        <v>13</v>
      </c>
      <c r="C18" s="56"/>
      <c r="D18" s="7"/>
      <c r="E18" s="61" t="e">
        <f>+IF((I18&gt;=7%),"","Nuosavomis ar kitų šaltinių lėšomis turi būti prisidėta ne mažiau kaip 7 proc. nuo sporto projekto sąmatos")</f>
        <v>#DIV/0!</v>
      </c>
      <c r="F18" s="61"/>
      <c r="G18" s="61"/>
      <c r="H18" s="61"/>
      <c r="I18" s="37" t="e">
        <f>+D18/D16</f>
        <v>#DIV/0!</v>
      </c>
      <c r="K18" s="4"/>
      <c r="L18" s="4"/>
      <c r="M18" s="4"/>
      <c r="N18" s="4"/>
      <c r="O18" s="4"/>
      <c r="P18" s="4"/>
      <c r="Q18" s="4"/>
      <c r="R18" s="4"/>
      <c r="S18" s="4"/>
      <c r="T18" s="4"/>
      <c r="U18" s="4"/>
      <c r="V18" s="4"/>
    </row>
    <row r="19" spans="2:22" ht="33" customHeight="1" x14ac:dyDescent="0.25">
      <c r="B19" s="56" t="s">
        <v>14</v>
      </c>
      <c r="C19" s="56"/>
      <c r="D19" s="47">
        <f>+D16-D18</f>
        <v>0</v>
      </c>
      <c r="E19" s="48"/>
      <c r="F19" s="48"/>
      <c r="G19" s="44"/>
      <c r="H19" s="44"/>
      <c r="I19" s="49" t="e">
        <f>+D19/D16</f>
        <v>#DIV/0!</v>
      </c>
    </row>
    <row r="20" spans="2:22" ht="15.75" x14ac:dyDescent="0.25">
      <c r="B20" s="12"/>
      <c r="C20" s="12"/>
      <c r="D20" s="12"/>
      <c r="E20" s="50"/>
      <c r="F20" s="51"/>
      <c r="G20" s="12"/>
      <c r="H20" s="12"/>
      <c r="I20" s="15"/>
    </row>
    <row r="21" spans="2:22" ht="149.25" customHeight="1" x14ac:dyDescent="0.25">
      <c r="B21" s="53" t="s">
        <v>41</v>
      </c>
      <c r="C21" s="54"/>
      <c r="D21" s="54"/>
      <c r="E21" s="54"/>
      <c r="F21" s="54"/>
      <c r="G21" s="54"/>
      <c r="H21" s="54"/>
      <c r="I21" s="54"/>
    </row>
  </sheetData>
  <sheetProtection algorithmName="SHA-512" hashValue="7gALhyCO5hYpRFkHaDJiC9HUPi/Xx0fwVp1IvIcPqgkZUUKBRVrARney8DTMSSNI47uezKOBC9aLQ3jiZ6J4tg==" saltValue="g45ooxfK0MGD6H2zLFX9xg==" spinCount="100000" sheet="1" selectLockedCells="1"/>
  <mergeCells count="10">
    <mergeCell ref="B21:I21"/>
    <mergeCell ref="B2:F2"/>
    <mergeCell ref="B19:C19"/>
    <mergeCell ref="B4:C4"/>
    <mergeCell ref="J15:V15"/>
    <mergeCell ref="J11:V11"/>
    <mergeCell ref="B16:C16"/>
    <mergeCell ref="B18:C18"/>
    <mergeCell ref="E18:H18"/>
    <mergeCell ref="B17:D17"/>
  </mergeCells>
  <conditionalFormatting sqref="J15">
    <cfRule type="expression" dxfId="2" priority="1">
      <formula>$I$15&gt;=5%</formula>
    </cfRule>
  </conditionalFormatting>
  <conditionalFormatting sqref="J11">
    <cfRule type="expression" dxfId="1" priority="2">
      <formula>$I$11&gt;=15%</formula>
    </cfRule>
  </conditionalFormatting>
  <conditionalFormatting sqref="E18">
    <cfRule type="expression" dxfId="0" priority="3">
      <formula>$I$18&lt;=7%</formula>
    </cfRule>
  </conditionalFormatting>
  <dataValidations xWindow="647" yWindow="687" count="2">
    <dataValidation type="whole" operator="greaterThan" allowBlank="1" showInputMessage="1" showErrorMessage="1" promptTitle="Ne daugiau 5 proc. bendros sumos" sqref="I15">
      <formula1>5</formula1>
    </dataValidation>
    <dataValidation type="list" allowBlank="1" showInputMessage="1" showErrorMessage="1" prompt="Pasirinkite procentą" sqref="E7">
      <formula1>"0%, 8%, 10%"</formula1>
    </dataValidation>
  </dataValidations>
  <printOptions horizontalCentered="1" verticalCentered="1"/>
  <pageMargins left="0.70866141732283472" right="0.70866141732283472" top="0" bottom="0" header="0" footer="0"/>
  <pageSetup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Projekto sąmata</vt:lpstr>
      <vt:lpstr>'Projekto sąmata'!Print_Area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Vartotojas</dc:creator>
  <cp:lastModifiedBy>Vaidas Prascienius</cp:lastModifiedBy>
  <cp:lastPrinted>2019-02-21T07:04:46Z</cp:lastPrinted>
  <dcterms:created xsi:type="dcterms:W3CDTF">2016-09-15T20:18:24Z</dcterms:created>
  <dcterms:modified xsi:type="dcterms:W3CDTF">2019-03-01T12:25:45Z</dcterms:modified>
</cp:coreProperties>
</file>